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116"/>
  <workbookPr defaultThemeVersion="124226"/>
  <mc:AlternateContent xmlns:mc="http://schemas.openxmlformats.org/markup-compatibility/2006">
    <mc:Choice Requires="x15">
      <x15ac:absPath xmlns:x15ac="http://schemas.microsoft.com/office/spreadsheetml/2010/11/ac" url="/Users/aandco13/A&amp;Co Dropbox/Jose Alonso/C 111 Professional Benefits/6 Website Population/_PBS Content/Consumer/"/>
    </mc:Choice>
  </mc:AlternateContent>
  <xr:revisionPtr revIDLastSave="0" documentId="13_ncr:1_{4C209766-DE91-354A-94C8-4432121EEA31}" xr6:coauthVersionLast="47" xr6:coauthVersionMax="47" xr10:uidLastSave="{00000000-0000-0000-0000-000000000000}"/>
  <bookViews>
    <workbookView xWindow="120" yWindow="500" windowWidth="24060" windowHeight="11700" xr2:uid="{00000000-000D-0000-FFFF-FFFF00000000}"/>
  </bookViews>
  <sheets>
    <sheet name="Sheet1" sheetId="2" r:id="rId1"/>
    <sheet name="Limit" sheetId="3" r:id="rId2"/>
  </sheets>
  <definedNames>
    <definedName name="_xlnm.Print_Area" localSheetId="0">Sheet1!$A$1:$C$42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1" i="2" l="1"/>
  <c r="D33" i="2"/>
  <c r="B39" i="2"/>
  <c r="C29" i="2"/>
  <c r="C20" i="2"/>
  <c r="B38" i="2" s="1"/>
  <c r="C10" i="2"/>
  <c r="B41" i="2" l="1"/>
  <c r="C30" i="2"/>
  <c r="C32" i="2" s="1"/>
  <c r="C35" i="2" s="1"/>
</calcChain>
</file>

<file path=xl/sharedStrings.xml><?xml version="1.0" encoding="utf-8"?>
<sst xmlns="http://schemas.openxmlformats.org/spreadsheetml/2006/main" count="44" uniqueCount="44">
  <si>
    <t>3. How much (if anything) do you pay each year for child care for dependent children under age 13?</t>
  </si>
  <si>
    <t>4. How much (if anything) do you pay each year for the care of a dependent adult while you work?</t>
  </si>
  <si>
    <t>SECTION 125 CAFETERIA PLAN</t>
  </si>
  <si>
    <t xml:space="preserve">                                 CONFIDENTIAL EMPLOYEE WORKSHEET                                 </t>
  </si>
  <si>
    <t>Instructions:</t>
  </si>
  <si>
    <t>Use this form to help you estimate the amount of medical, dental, and child care expenses you expect within the coming year.  It will help if you start with the amount you spent last year and adjust it based on changes in your family situation.</t>
  </si>
  <si>
    <t>1. How much is deducted each year for the following:</t>
  </si>
  <si>
    <t>a) Medical Insurance</t>
  </si>
  <si>
    <t>b) Dental Insurance</t>
  </si>
  <si>
    <t>2. TOTAL (sum of lines (a) through (b)</t>
  </si>
  <si>
    <t>5. Medical costs not covered by your insurance, per year:</t>
  </si>
  <si>
    <t>7.  Dental costs not covered by your insurance, per year</t>
  </si>
  <si>
    <t>a) Examinations</t>
  </si>
  <si>
    <t>b) Fillings, crowns and bridges</t>
  </si>
  <si>
    <t>c) Dentures</t>
  </si>
  <si>
    <t>d) X-rays</t>
  </si>
  <si>
    <t>e) Flouride treatments</t>
  </si>
  <si>
    <t>f) Orthodontic work</t>
  </si>
  <si>
    <t>g) Other</t>
  </si>
  <si>
    <t>8. TOTAL (sum of lines (a) through (g)</t>
  </si>
  <si>
    <t>9. TOTAL (sum of lines 2, 3, 4, 6 and 8)</t>
  </si>
  <si>
    <t>10. Estimated percentage of salary that goes to federal, state, and social security taxes.</t>
  </si>
  <si>
    <t>11. Multiply line 9 by line 10.</t>
  </si>
  <si>
    <t>12. Estimated child care credit from federal income tax form (if itemized)</t>
  </si>
  <si>
    <t>13. Subtract line 12 from line 11 and enter the result on line 14</t>
  </si>
  <si>
    <t>14.Total tax dollars saved when deferring through the Cafeteria Plan</t>
  </si>
  <si>
    <t>**I understand this worksheet will be used only to help estimate  my savings.**</t>
  </si>
  <si>
    <t>Suggested FSA Contribution (medical reimbursement)</t>
  </si>
  <si>
    <t>Suggested DCA Contribution</t>
  </si>
  <si>
    <t>FSA</t>
  </si>
  <si>
    <t>DCA</t>
  </si>
  <si>
    <t>How many payrolls do you have in a full year?</t>
  </si>
  <si>
    <t>Expected per payroll deduction</t>
  </si>
  <si>
    <t>Calculated Cells</t>
  </si>
  <si>
    <t>b) Vision care (contacts, glasses, etc.)</t>
  </si>
  <si>
    <t>c) Routine exams (physicals, well-baby care, etc.)</t>
  </si>
  <si>
    <t>d) Prescription drugs (including birth control pills)</t>
  </si>
  <si>
    <t>e) Acupuncture, Chiropractor, etc (does not include herbal treatments)</t>
  </si>
  <si>
    <t>a) Deductibles, coinsurnace, copays</t>
  </si>
  <si>
    <t>f) Other anticipated expenses</t>
  </si>
  <si>
    <t>6.  TOTAL (sum of lines (a) through (f))</t>
  </si>
  <si>
    <t>User to complete</t>
  </si>
  <si>
    <t>*Max for 2017 is $2,600, your plan may have a lower maximum.</t>
  </si>
  <si>
    <t>*Max for 2017 is $5,000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</si>
</sst>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2" x14ac:knownFonts="1">
    <font>
      <sz val="10"/>
      <color rgb="FF000000"/>
      <name val="Times New Roman"/>
      <charset val="204"/>
    </font>
    <font>
      <sz val="10"/>
      <color rgb="FF000000"/>
      <name val="Times New Roman"/>
      <charset val="204"/>
    </font>
    <font>
      <b/>
      <sz val="16"/>
      <name val="Calibri Light"/>
      <family val="2"/>
    </font>
    <font>
      <sz val="10"/>
      <color rgb="FF000000"/>
      <name val="Calibri Light"/>
      <family val="2"/>
    </font>
    <font>
      <b/>
      <u/>
      <sz val="16"/>
      <name val="Calibri Light"/>
      <family val="2"/>
    </font>
    <font>
      <b/>
      <sz val="10"/>
      <name val="Calibri Light"/>
      <family val="2"/>
    </font>
    <font>
      <sz val="10"/>
      <name val="Calibri Light"/>
      <family val="2"/>
    </font>
    <font>
      <b/>
      <i/>
      <sz val="10"/>
      <name val="Calibri Light"/>
      <family val="2"/>
    </font>
    <font>
      <b/>
      <sz val="10"/>
      <color rgb="FF000000"/>
      <name val="Calibri Light"/>
      <family val="2"/>
    </font>
    <font>
      <sz val="10"/>
      <color rgb="FF000000"/>
      <name val="Times New Roman"/>
      <family val="1"/>
    </font>
    <font>
      <b/>
      <sz val="14"/>
      <color theme="0"/>
      <name val="Calibri Light"/>
      <family val="2"/>
    </font>
    <font>
      <b/>
      <sz val="10"/>
      <color rgb="FFFF0000"/>
      <name val="Calibri Light"/>
      <family val="2"/>
    </font>
  </fonts>
  <fills count="7">
    <fill>
      <patternFill patternType="none"/>
    </fill>
    <fill>
      <patternFill patternType="gray125"/>
    </fill>
    <fill>
      <patternFill patternType="solid">
        <fgColor theme="0"/>
        <bgColor indexed="64"/>
      </patternFill>
    </fill>
    <fill>
      <patternFill patternType="solid">
        <fgColor theme="1" tint="0.249977111117893"/>
        <bgColor indexed="64"/>
      </patternFill>
    </fill>
    <fill>
      <patternFill patternType="solid">
        <fgColor theme="4" tint="0.79998168889431442"/>
        <bgColor indexed="64"/>
      </patternFill>
    </fill>
    <fill>
      <patternFill patternType="solid">
        <fgColor theme="1"/>
        <bgColor indexed="64"/>
      </patternFill>
    </fill>
    <fill>
      <patternFill patternType="solid">
        <fgColor theme="6" tint="0.59999389629810485"/>
        <bgColor indexed="64"/>
      </patternFill>
    </fill>
  </fills>
  <borders count="23">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rgb="FF000000"/>
      </bottom>
      <diagonal/>
    </border>
    <border>
      <left/>
      <right style="medium">
        <color indexed="64"/>
      </right>
      <top/>
      <bottom style="thin">
        <color rgb="FF000000"/>
      </bottom>
      <diagonal/>
    </border>
    <border>
      <left style="medium">
        <color indexed="64"/>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42">
    <xf numFmtId="0" fontId="0" fillId="0" borderId="0" xfId="0" applyAlignment="1">
      <alignment horizontal="left" vertical="top"/>
    </xf>
    <xf numFmtId="0" fontId="3" fillId="2" borderId="0" xfId="0" applyFont="1" applyFill="1" applyAlignment="1">
      <alignment horizontal="left" vertical="top"/>
    </xf>
    <xf numFmtId="0" fontId="6" fillId="0" borderId="11" xfId="0" applyFont="1" applyBorder="1" applyAlignment="1">
      <alignment horizontal="left" vertical="top" wrapText="1"/>
    </xf>
    <xf numFmtId="0" fontId="6" fillId="0" borderId="11" xfId="0" applyFont="1" applyBorder="1" applyAlignment="1">
      <alignment horizontal="left" vertical="top" wrapText="1" indent="2"/>
    </xf>
    <xf numFmtId="0" fontId="5" fillId="0" borderId="17" xfId="0" applyFont="1" applyBorder="1" applyAlignment="1">
      <alignment horizontal="left" vertical="top" wrapText="1"/>
    </xf>
    <xf numFmtId="0" fontId="7" fillId="0" borderId="14" xfId="0" applyFont="1" applyBorder="1" applyAlignment="1">
      <alignment horizontal="left" vertical="top"/>
    </xf>
    <xf numFmtId="0" fontId="3" fillId="0" borderId="15" xfId="0" applyFont="1" applyBorder="1" applyAlignment="1">
      <alignment horizontal="left" vertical="top"/>
    </xf>
    <xf numFmtId="0" fontId="3" fillId="0" borderId="16" xfId="0" applyFont="1" applyBorder="1" applyAlignment="1">
      <alignment horizontal="left" vertical="top"/>
    </xf>
    <xf numFmtId="0" fontId="8" fillId="2" borderId="0" xfId="0" applyFont="1" applyFill="1" applyAlignment="1">
      <alignment horizontal="right" vertical="top"/>
    </xf>
    <xf numFmtId="0" fontId="9" fillId="0" borderId="0" xfId="0" applyFont="1" applyAlignment="1">
      <alignment horizontal="left" vertical="top"/>
    </xf>
    <xf numFmtId="0" fontId="4" fillId="2" borderId="7" xfId="0" applyFont="1" applyFill="1" applyBorder="1" applyAlignment="1">
      <alignment horizontal="left" vertical="top"/>
    </xf>
    <xf numFmtId="0" fontId="3" fillId="2" borderId="8" xfId="0" applyFont="1" applyFill="1" applyBorder="1" applyAlignment="1">
      <alignment horizontal="left" vertical="top"/>
    </xf>
    <xf numFmtId="0" fontId="5" fillId="2" borderId="7" xfId="0" applyFont="1" applyFill="1" applyBorder="1" applyAlignment="1">
      <alignment horizontal="left" vertical="top"/>
    </xf>
    <xf numFmtId="164" fontId="3" fillId="4" borderId="1" xfId="0" applyNumberFormat="1" applyFont="1" applyFill="1" applyBorder="1" applyAlignment="1">
      <alignment horizontal="center" vertical="top" wrapText="1"/>
    </xf>
    <xf numFmtId="164" fontId="8" fillId="4" borderId="13" xfId="0" applyNumberFormat="1" applyFont="1" applyFill="1" applyBorder="1" applyAlignment="1">
      <alignment horizontal="center" vertical="top" wrapText="1"/>
    </xf>
    <xf numFmtId="0" fontId="3" fillId="5" borderId="13" xfId="0" applyFont="1" applyFill="1" applyBorder="1" applyAlignment="1">
      <alignment horizontal="center" vertical="top" wrapText="1"/>
    </xf>
    <xf numFmtId="0" fontId="3" fillId="5" borderId="1" xfId="0" applyFont="1" applyFill="1" applyBorder="1" applyAlignment="1">
      <alignment horizontal="center" vertical="top" wrapText="1"/>
    </xf>
    <xf numFmtId="0" fontId="3" fillId="5" borderId="18" xfId="0" applyFont="1" applyFill="1" applyBorder="1" applyAlignment="1">
      <alignment horizontal="center" vertical="top" wrapText="1"/>
    </xf>
    <xf numFmtId="164" fontId="8" fillId="6" borderId="13" xfId="0" applyNumberFormat="1" applyFont="1" applyFill="1" applyBorder="1" applyAlignment="1">
      <alignment horizontal="center" vertical="top" wrapText="1"/>
    </xf>
    <xf numFmtId="9" fontId="8" fillId="4" borderId="13" xfId="2" applyFont="1" applyFill="1" applyBorder="1" applyAlignment="1">
      <alignment horizontal="center" vertical="top" wrapText="1"/>
    </xf>
    <xf numFmtId="164" fontId="8" fillId="6" borderId="13" xfId="1" applyNumberFormat="1" applyFont="1" applyFill="1" applyBorder="1" applyAlignment="1">
      <alignment horizontal="center" vertical="top" wrapText="1"/>
    </xf>
    <xf numFmtId="164" fontId="8" fillId="6" borderId="19" xfId="0" applyNumberFormat="1" applyFont="1" applyFill="1" applyBorder="1" applyAlignment="1">
      <alignment horizontal="center" vertical="top" wrapText="1"/>
    </xf>
    <xf numFmtId="0" fontId="11" fillId="2" borderId="0" xfId="0" applyFont="1" applyFill="1" applyAlignment="1">
      <alignment horizontal="left" vertical="top"/>
    </xf>
    <xf numFmtId="0" fontId="3" fillId="6" borderId="22" xfId="0" applyFont="1" applyFill="1" applyBorder="1" applyAlignment="1">
      <alignment horizontal="left" vertical="top"/>
    </xf>
    <xf numFmtId="0" fontId="3" fillId="4" borderId="22" xfId="0" applyFont="1" applyFill="1" applyBorder="1" applyAlignment="1">
      <alignment horizontal="left" vertical="top"/>
    </xf>
    <xf numFmtId="0" fontId="3" fillId="5" borderId="2" xfId="0" applyFont="1" applyFill="1" applyBorder="1" applyAlignment="1">
      <alignment horizontal="center" vertical="top" wrapText="1"/>
    </xf>
    <xf numFmtId="0" fontId="3" fillId="5" borderId="12" xfId="0" applyFont="1" applyFill="1" applyBorder="1" applyAlignment="1">
      <alignment horizontal="center" vertical="top" wrapText="1"/>
    </xf>
    <xf numFmtId="0" fontId="2" fillId="0" borderId="4" xfId="0" applyFont="1" applyBorder="1" applyAlignment="1">
      <alignment horizontal="center" vertical="top"/>
    </xf>
    <xf numFmtId="0" fontId="2" fillId="0" borderId="5" xfId="0" applyFont="1" applyBorder="1" applyAlignment="1">
      <alignment horizontal="center" vertical="top"/>
    </xf>
    <xf numFmtId="0" fontId="2" fillId="0" borderId="6" xfId="0" applyFont="1" applyBorder="1" applyAlignment="1">
      <alignment horizontal="center" vertical="top"/>
    </xf>
    <xf numFmtId="0" fontId="10" fillId="3" borderId="7" xfId="0" applyFont="1" applyFill="1" applyBorder="1" applyAlignment="1">
      <alignment horizontal="center" vertical="top"/>
    </xf>
    <xf numFmtId="0" fontId="10" fillId="3" borderId="0" xfId="0" applyFont="1" applyFill="1" applyAlignment="1">
      <alignment horizontal="center" vertical="top"/>
    </xf>
    <xf numFmtId="0" fontId="10" fillId="3" borderId="8" xfId="0" applyFont="1" applyFill="1" applyBorder="1" applyAlignment="1">
      <alignment horizontal="center" vertical="top"/>
    </xf>
    <xf numFmtId="0" fontId="6" fillId="0" borderId="9" xfId="0" applyFont="1" applyBorder="1" applyAlignment="1">
      <alignment horizontal="left" vertical="top" wrapText="1"/>
    </xf>
    <xf numFmtId="0" fontId="6" fillId="0" borderId="3" xfId="0" applyFont="1" applyBorder="1" applyAlignment="1">
      <alignment horizontal="left" vertical="top" wrapText="1"/>
    </xf>
    <xf numFmtId="0" fontId="6" fillId="0" borderId="10" xfId="0" applyFont="1" applyBorder="1" applyAlignment="1">
      <alignment horizontal="left" vertical="top" wrapText="1"/>
    </xf>
    <xf numFmtId="0" fontId="3" fillId="5" borderId="2" xfId="0" applyFont="1" applyFill="1" applyBorder="1" applyAlignment="1">
      <alignment horizontal="left" vertical="top" wrapText="1"/>
    </xf>
    <xf numFmtId="0" fontId="3" fillId="5" borderId="12" xfId="0" applyFont="1" applyFill="1" applyBorder="1" applyAlignment="1">
      <alignment horizontal="left" vertical="top" wrapText="1"/>
    </xf>
    <xf numFmtId="164" fontId="8" fillId="6" borderId="20" xfId="0" applyNumberFormat="1" applyFont="1" applyFill="1" applyBorder="1" applyAlignment="1">
      <alignment horizontal="center" vertical="top"/>
    </xf>
    <xf numFmtId="164" fontId="8" fillId="6" borderId="21" xfId="0" applyNumberFormat="1" applyFont="1" applyFill="1" applyBorder="1" applyAlignment="1">
      <alignment horizontal="center" vertical="top"/>
    </xf>
    <xf numFmtId="1" fontId="8" fillId="4" borderId="20" xfId="0" applyNumberFormat="1" applyFont="1" applyFill="1" applyBorder="1" applyAlignment="1">
      <alignment horizontal="center" vertical="top"/>
    </xf>
    <xf numFmtId="1" fontId="8" fillId="4" borderId="21" xfId="0" applyNumberFormat="1" applyFont="1" applyFill="1" applyBorder="1" applyAlignment="1">
      <alignment horizontal="center" vertical="top"/>
    </xf>
  </cellXfs>
  <cellStyles count="3">
    <cellStyle name="Currency" xfId="1" builtinId="4"/>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165100</xdr:colOff>
      <xdr:row>1</xdr:row>
      <xdr:rowOff>139701</xdr:rowOff>
    </xdr:from>
    <xdr:to>
      <xdr:col>0</xdr:col>
      <xdr:colOff>1549400</xdr:colOff>
      <xdr:row>2</xdr:row>
      <xdr:rowOff>212754</xdr:rowOff>
    </xdr:to>
    <xdr:pic>
      <xdr:nvPicPr>
        <xdr:cNvPr id="4" name="Picture 3">
          <a:extLst>
            <a:ext uri="{FF2B5EF4-FFF2-40B4-BE49-F238E27FC236}">
              <a16:creationId xmlns:a16="http://schemas.microsoft.com/office/drawing/2014/main" id="{27A56F8E-4F35-0278-A3BF-1257CEA7BCB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5100" y="330201"/>
          <a:ext cx="1384300" cy="33975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41"/>
  <sheetViews>
    <sheetView tabSelected="1" workbookViewId="0">
      <selection activeCell="F5" sqref="F5"/>
    </sheetView>
  </sheetViews>
  <sheetFormatPr baseColWidth="10" defaultColWidth="9.3984375" defaultRowHeight="14" x14ac:dyDescent="0.15"/>
  <cols>
    <col min="1" max="1" width="96.59765625" style="1" customWidth="1"/>
    <col min="2" max="2" width="15.19921875" style="1" customWidth="1"/>
    <col min="3" max="3" width="14" style="1" customWidth="1"/>
    <col min="4" max="16384" width="9.3984375" style="1"/>
  </cols>
  <sheetData>
    <row r="1" spans="1:6" ht="15" thickBot="1" x14ac:dyDescent="0.2"/>
    <row r="2" spans="1:6" ht="21" x14ac:dyDescent="0.15">
      <c r="A2" s="27" t="s">
        <v>2</v>
      </c>
      <c r="B2" s="28"/>
      <c r="C2" s="29"/>
    </row>
    <row r="3" spans="1:6" ht="21" x14ac:dyDescent="0.15">
      <c r="A3" s="10"/>
      <c r="C3" s="11"/>
    </row>
    <row r="4" spans="1:6" ht="19" x14ac:dyDescent="0.15">
      <c r="A4" s="30" t="s">
        <v>3</v>
      </c>
      <c r="B4" s="31"/>
      <c r="C4" s="32"/>
    </row>
    <row r="5" spans="1:6" x14ac:dyDescent="0.15">
      <c r="A5" s="12" t="s">
        <v>4</v>
      </c>
      <c r="C5" s="11"/>
    </row>
    <row r="6" spans="1:6" ht="25.5" customHeight="1" x14ac:dyDescent="0.15">
      <c r="A6" s="33" t="s">
        <v>5</v>
      </c>
      <c r="B6" s="34"/>
      <c r="C6" s="35"/>
    </row>
    <row r="7" spans="1:6" ht="15" x14ac:dyDescent="0.15">
      <c r="A7" s="2" t="s">
        <v>6</v>
      </c>
      <c r="B7" s="36"/>
      <c r="C7" s="37"/>
      <c r="E7" s="23"/>
      <c r="F7" s="1" t="s">
        <v>33</v>
      </c>
    </row>
    <row r="8" spans="1:6" ht="15" x14ac:dyDescent="0.15">
      <c r="A8" s="3" t="s">
        <v>7</v>
      </c>
      <c r="B8" s="13">
        <v>0</v>
      </c>
      <c r="C8" s="15"/>
      <c r="E8" s="24"/>
      <c r="F8" s="1" t="s">
        <v>41</v>
      </c>
    </row>
    <row r="9" spans="1:6" ht="15" x14ac:dyDescent="0.15">
      <c r="A9" s="3" t="s">
        <v>8</v>
      </c>
      <c r="B9" s="13">
        <v>0</v>
      </c>
      <c r="C9" s="15"/>
    </row>
    <row r="10" spans="1:6" ht="15" x14ac:dyDescent="0.15">
      <c r="A10" s="2" t="s">
        <v>9</v>
      </c>
      <c r="B10" s="16"/>
      <c r="C10" s="18">
        <f>SUM(B8:B9)</f>
        <v>0</v>
      </c>
    </row>
    <row r="11" spans="1:6" ht="15" x14ac:dyDescent="0.15">
      <c r="A11" s="2" t="s">
        <v>0</v>
      </c>
      <c r="B11" s="16"/>
      <c r="C11" s="14">
        <v>0</v>
      </c>
    </row>
    <row r="12" spans="1:6" ht="15" x14ac:dyDescent="0.15">
      <c r="A12" s="2" t="s">
        <v>1</v>
      </c>
      <c r="B12" s="16"/>
      <c r="C12" s="14">
        <v>0</v>
      </c>
    </row>
    <row r="13" spans="1:6" ht="15" x14ac:dyDescent="0.15">
      <c r="A13" s="2" t="s">
        <v>10</v>
      </c>
      <c r="B13" s="25"/>
      <c r="C13" s="26"/>
    </row>
    <row r="14" spans="1:6" ht="15" x14ac:dyDescent="0.15">
      <c r="A14" s="3" t="s">
        <v>38</v>
      </c>
      <c r="B14" s="13">
        <v>0</v>
      </c>
      <c r="C14" s="15"/>
    </row>
    <row r="15" spans="1:6" ht="15" x14ac:dyDescent="0.15">
      <c r="A15" s="3" t="s">
        <v>34</v>
      </c>
      <c r="B15" s="13">
        <v>0</v>
      </c>
      <c r="C15" s="15"/>
    </row>
    <row r="16" spans="1:6" ht="15" x14ac:dyDescent="0.15">
      <c r="A16" s="3" t="s">
        <v>35</v>
      </c>
      <c r="B16" s="13">
        <v>0</v>
      </c>
      <c r="C16" s="15"/>
    </row>
    <row r="17" spans="1:3" ht="15" x14ac:dyDescent="0.15">
      <c r="A17" s="3" t="s">
        <v>36</v>
      </c>
      <c r="B17" s="13">
        <v>0</v>
      </c>
      <c r="C17" s="15"/>
    </row>
    <row r="18" spans="1:3" ht="15" x14ac:dyDescent="0.15">
      <c r="A18" s="3" t="s">
        <v>37</v>
      </c>
      <c r="B18" s="13">
        <v>0</v>
      </c>
      <c r="C18" s="15"/>
    </row>
    <row r="19" spans="1:3" ht="15" x14ac:dyDescent="0.15">
      <c r="A19" s="3" t="s">
        <v>39</v>
      </c>
      <c r="B19" s="13">
        <v>0</v>
      </c>
      <c r="C19" s="15"/>
    </row>
    <row r="20" spans="1:3" ht="15" x14ac:dyDescent="0.15">
      <c r="A20" s="2" t="s">
        <v>40</v>
      </c>
      <c r="B20" s="16"/>
      <c r="C20" s="18">
        <f>SUM(B14:B19)</f>
        <v>0</v>
      </c>
    </row>
    <row r="21" spans="1:3" ht="15" x14ac:dyDescent="0.15">
      <c r="A21" s="2" t="s">
        <v>11</v>
      </c>
      <c r="B21" s="25"/>
      <c r="C21" s="26"/>
    </row>
    <row r="22" spans="1:3" ht="15" x14ac:dyDescent="0.15">
      <c r="A22" s="3" t="s">
        <v>12</v>
      </c>
      <c r="B22" s="13">
        <v>0</v>
      </c>
      <c r="C22" s="15"/>
    </row>
    <row r="23" spans="1:3" ht="15" x14ac:dyDescent="0.15">
      <c r="A23" s="3" t="s">
        <v>13</v>
      </c>
      <c r="B23" s="13">
        <v>0</v>
      </c>
      <c r="C23" s="15"/>
    </row>
    <row r="24" spans="1:3" ht="15" x14ac:dyDescent="0.15">
      <c r="A24" s="3" t="s">
        <v>14</v>
      </c>
      <c r="B24" s="13">
        <v>0</v>
      </c>
      <c r="C24" s="15"/>
    </row>
    <row r="25" spans="1:3" ht="15" x14ac:dyDescent="0.15">
      <c r="A25" s="3" t="s">
        <v>15</v>
      </c>
      <c r="B25" s="13">
        <v>0</v>
      </c>
      <c r="C25" s="15"/>
    </row>
    <row r="26" spans="1:3" ht="15" x14ac:dyDescent="0.15">
      <c r="A26" s="3" t="s">
        <v>16</v>
      </c>
      <c r="B26" s="13">
        <v>0</v>
      </c>
      <c r="C26" s="15"/>
    </row>
    <row r="27" spans="1:3" ht="15" x14ac:dyDescent="0.15">
      <c r="A27" s="3" t="s">
        <v>17</v>
      </c>
      <c r="B27" s="13">
        <v>0</v>
      </c>
      <c r="C27" s="15"/>
    </row>
    <row r="28" spans="1:3" ht="15" x14ac:dyDescent="0.15">
      <c r="A28" s="3" t="s">
        <v>18</v>
      </c>
      <c r="B28" s="13">
        <v>0</v>
      </c>
      <c r="C28" s="15"/>
    </row>
    <row r="29" spans="1:3" ht="15" x14ac:dyDescent="0.15">
      <c r="A29" s="2" t="s">
        <v>19</v>
      </c>
      <c r="B29" s="16"/>
      <c r="C29" s="18">
        <f>SUM(B22:B28)</f>
        <v>0</v>
      </c>
    </row>
    <row r="30" spans="1:3" ht="15" x14ac:dyDescent="0.15">
      <c r="A30" s="2" t="s">
        <v>20</v>
      </c>
      <c r="B30" s="16"/>
      <c r="C30" s="18">
        <f>+C29+C20+C10+C11+C12</f>
        <v>0</v>
      </c>
    </row>
    <row r="31" spans="1:3" ht="15" x14ac:dyDescent="0.15">
      <c r="A31" s="2" t="s">
        <v>21</v>
      </c>
      <c r="B31" s="16"/>
      <c r="C31" s="19">
        <v>0.4</v>
      </c>
    </row>
    <row r="32" spans="1:3" ht="15" x14ac:dyDescent="0.15">
      <c r="A32" s="2" t="s">
        <v>22</v>
      </c>
      <c r="B32" s="16"/>
      <c r="C32" s="20">
        <f>+C30*C31</f>
        <v>0</v>
      </c>
    </row>
    <row r="33" spans="1:4" ht="15" x14ac:dyDescent="0.15">
      <c r="A33" s="2" t="s">
        <v>23</v>
      </c>
      <c r="B33" s="16"/>
      <c r="C33" s="14"/>
      <c r="D33" s="22" t="str">
        <f>IF(C33&gt;0,IF((C11+C12)=0,"Please enter Dependent Care costs on line (3) and/or line (4) for a more accurate calculation",""),"")</f>
        <v/>
      </c>
    </row>
    <row r="34" spans="1:4" ht="15" x14ac:dyDescent="0.15">
      <c r="A34" s="2" t="s">
        <v>24</v>
      </c>
      <c r="B34" s="25"/>
      <c r="C34" s="26"/>
    </row>
    <row r="35" spans="1:4" ht="16" thickBot="1" x14ac:dyDescent="0.2">
      <c r="A35" s="4" t="s">
        <v>25</v>
      </c>
      <c r="B35" s="17"/>
      <c r="C35" s="21">
        <f>+C32-C33</f>
        <v>0</v>
      </c>
    </row>
    <row r="36" spans="1:4" ht="15" thickBot="1" x14ac:dyDescent="0.2">
      <c r="A36" s="5" t="s">
        <v>26</v>
      </c>
      <c r="B36" s="6"/>
      <c r="C36" s="7"/>
    </row>
    <row r="37" spans="1:4" ht="15" thickBot="1" x14ac:dyDescent="0.2"/>
    <row r="38" spans="1:4" ht="15" thickBot="1" x14ac:dyDescent="0.2">
      <c r="A38" s="8" t="s">
        <v>27</v>
      </c>
      <c r="B38" s="38">
        <f>IF((C20+C29)&gt;Limit!B1,Limit!B1,C20+C29)</f>
        <v>0</v>
      </c>
      <c r="C38" s="39"/>
      <c r="D38" s="1" t="s">
        <v>42</v>
      </c>
    </row>
    <row r="39" spans="1:4" ht="15" thickBot="1" x14ac:dyDescent="0.2">
      <c r="A39" s="8" t="s">
        <v>28</v>
      </c>
      <c r="B39" s="38">
        <f>IF((C11+C12)&gt;Limit!B2,Limit!B2,C11+C12)</f>
        <v>0</v>
      </c>
      <c r="C39" s="39"/>
      <c r="D39" s="1" t="s">
        <v>43</v>
      </c>
    </row>
    <row r="40" spans="1:4" ht="15" thickBot="1" x14ac:dyDescent="0.2">
      <c r="A40" s="8" t="s">
        <v>31</v>
      </c>
      <c r="B40" s="40"/>
      <c r="C40" s="41"/>
    </row>
    <row r="41" spans="1:4" ht="15" thickBot="1" x14ac:dyDescent="0.2">
      <c r="A41" s="8" t="s">
        <v>32</v>
      </c>
      <c r="B41" s="38" t="e">
        <f>+(B38+B39)/B40</f>
        <v>#DIV/0!</v>
      </c>
      <c r="C41" s="39"/>
      <c r="D41" s="22" t="str">
        <f>IF(B40="","Please enter number of payrolls/year on line above")</f>
        <v>Please enter number of payrolls/year on line above</v>
      </c>
    </row>
  </sheetData>
  <mergeCells count="11">
    <mergeCell ref="B34:C34"/>
    <mergeCell ref="B38:C38"/>
    <mergeCell ref="B39:C39"/>
    <mergeCell ref="B40:C40"/>
    <mergeCell ref="B41:C41"/>
    <mergeCell ref="B21:C21"/>
    <mergeCell ref="A2:C2"/>
    <mergeCell ref="A4:C4"/>
    <mergeCell ref="A6:C6"/>
    <mergeCell ref="B7:C7"/>
    <mergeCell ref="B13:C13"/>
  </mergeCells>
  <pageMargins left="0.25" right="0.25" top="0.75" bottom="0.75" header="0.3" footer="0.3"/>
  <pageSetup scale="9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
  <sheetViews>
    <sheetView workbookViewId="0">
      <selection activeCell="B3" sqref="B3"/>
    </sheetView>
  </sheetViews>
  <sheetFormatPr baseColWidth="10" defaultColWidth="9" defaultRowHeight="13" x14ac:dyDescent="0.15"/>
  <sheetData>
    <row r="1" spans="1:2" x14ac:dyDescent="0.15">
      <c r="A1" s="9" t="s">
        <v>29</v>
      </c>
      <c r="B1">
        <v>2600</v>
      </c>
    </row>
    <row r="2" spans="1:2" x14ac:dyDescent="0.15">
      <c r="A2" s="9" t="s">
        <v>30</v>
      </c>
      <c r="B2">
        <v>5000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Limit</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CONF EE WORKSHEET - CAFE.XLS</dc:title>
  <dc:creator>mtjabin</dc:creator>
  <cp:lastModifiedBy>Microsoft Office User</cp:lastModifiedBy>
  <cp:lastPrinted>2016-11-03T18:45:37Z</cp:lastPrinted>
  <dcterms:created xsi:type="dcterms:W3CDTF">2016-11-03T13:02:13Z</dcterms:created>
  <dcterms:modified xsi:type="dcterms:W3CDTF">2023-02-02T04:07:02Z</dcterms:modified>
</cp:coreProperties>
</file>